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F41BF7D3-2F80-4B70-9A94-DE616ABE9DB0}" xr6:coauthVersionLast="47" xr6:coauthVersionMax="47" xr10:uidLastSave="{00000000-0000-0000-0000-000000000000}"/>
  <bookViews>
    <workbookView xWindow="28680" yWindow="-120" windowWidth="29040" windowHeight="15720" xr2:uid="{271CEAD7-6A8F-427E-BBAA-DEF5B55CB6E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B4" i="1"/>
  <c r="B3" i="1"/>
  <c r="B2" i="1"/>
  <c r="E3" i="1"/>
  <c r="E4" i="1" s="1"/>
  <c r="D4" i="1"/>
  <c r="F3" i="1" l="1"/>
  <c r="F4" i="1" s="1"/>
</calcChain>
</file>

<file path=xl/sharedStrings.xml><?xml version="1.0" encoding="utf-8"?>
<sst xmlns="http://schemas.openxmlformats.org/spreadsheetml/2006/main" count="147" uniqueCount="108">
  <si>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</si>
  <si>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</si>
  <si>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</si>
  <si>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</si>
  <si>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</si>
  <si>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</si>
  <si>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</si>
  <si>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</si>
  <si>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</si>
  <si>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</si>
  <si>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</si>
  <si>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</si>
  <si>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</si>
  <si>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</si>
  <si>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</si>
  <si>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</si>
  <si>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</si>
  <si>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</si>
  <si>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</si>
  <si>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</si>
  <si>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</si>
  <si>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</si>
  <si>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</si>
  <si>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</si>
  <si>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</si>
  <si>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</si>
  <si>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</si>
  <si>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</si>
  <si>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</si>
  <si>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</si>
  <si>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</si>
  <si>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</si>
  <si>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</si>
  <si>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</si>
  <si>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</si>
  <si>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</si>
  <si>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</si>
  <si>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</si>
  <si>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</si>
  <si>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</si>
  <si>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</si>
  <si>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</si>
  <si>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</si>
  <si>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</si>
  <si>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</si>
  <si>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</si>
  <si>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</si>
  <si>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</si>
  <si>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</si>
  <si>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</si>
  <si>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</si>
  <si>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</si>
  <si>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</si>
  <si>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</si>
  <si>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</si>
  <si>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</si>
  <si>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</si>
  <si>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</si>
  <si>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</si>
  <si>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</si>
  <si>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</si>
  <si>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</si>
  <si>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</si>
  <si>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</si>
  <si>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</si>
  <si>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</si>
  <si>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</si>
  <si>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</si>
  <si>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</si>
  <si>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</si>
  <si>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</si>
  <si>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</si>
  <si>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</si>
  <si>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</si>
  <si>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</si>
  <si>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</si>
  <si>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</si>
  <si>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</si>
  <si>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</si>
  <si>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</si>
  <si>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</si>
  <si>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</si>
  <si>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</si>
  <si>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</si>
  <si>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</si>
  <si>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</si>
  <si>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</si>
  <si>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</si>
  <si>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</si>
  <si>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>0.00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</si>
  <si>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</si>
  <si>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</si>
  <si>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</si>
  <si>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</si>
  <si>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</si>
  <si>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</si>
  <si>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</si>
  <si>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</si>
  <si>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</si>
  <si>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GOVERNMENT OF INDIA</t>
  </si>
  <si>
    <t>Sovereign</t>
  </si>
  <si>
    <t>Government of India</t>
  </si>
  <si>
    <t>IDIA00309596</t>
  </si>
  <si>
    <t>TREP/010725</t>
  </si>
  <si>
    <t>IN002025X042</t>
  </si>
  <si>
    <t>091 DTB 24072025</t>
  </si>
  <si>
    <t>IN002024Y399</t>
  </si>
  <si>
    <t>182 DTB 100725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</si>
</sst>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dd\-mmm\-yy"/>
    <numFmt numFmtId="169" formatCode="##,##0.0000;\-##,##0.0000;0.0000"/>
    <numFmt numFmtId="170" formatCode="##,##0.000000;\-##,##0.000000;0.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left"/>
    </xf>
    <xf numFmtId="169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70" fontId="4" fillId="3" borderId="2" xfId="0" applyNumberFormat="1" applyFont="1" applyFill="1" applyBorder="1" applyAlignment="1">
      <alignment horizontal="right"/>
    </xf>
    <xf numFmtId="43" fontId="0" fillId="0" borderId="0" xfId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F8"/>
  <sheetViews>
    <sheetView tabSelected="1" workbookViewId="0">
      <selection activeCell="E4" sqref="E4"/>
    </sheetView>
  </sheetViews>
  <sheetFormatPr defaultRowHeight="15" x14ac:dyDescent="0.25"/>
  <cols>
    <col min="1" max="1" width="29.7109375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6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t="s">
        <v>8</v>
      </c>
      <c r="B2" s="2">
        <f>Portfolio!$A$2</f>
        <v>45838</v>
      </c>
      <c r="C2" t="s">
        <v>9</v>
      </c>
      <c r="D2" s="14">
        <v>0</v>
      </c>
      <c r="E2" s="14">
        <f>Portfolio!AB3+Portfolio!AC4</f>
        <v>1.0063124506578429</v>
      </c>
      <c r="F2" s="14">
        <f>IF(D2&lt;E2,D2,E2)</f>
        <v>0</v>
      </c>
    </row>
    <row r="3" spans="1:6" x14ac:dyDescent="0.25">
      <c r="A3" t="s">
        <v>8</v>
      </c>
      <c r="B3" s="2">
        <f>Portfolio!$A$2</f>
        <v>45838</v>
      </c>
      <c r="C3" t="s">
        <v>5</v>
      </c>
      <c r="D3" s="14">
        <v>100</v>
      </c>
      <c r="E3" s="14">
        <f>Portfolio!AB2</f>
        <v>98.998299683675697</v>
      </c>
      <c r="F3" s="14">
        <f>IF(D3&lt;E3,D3,E3)</f>
        <v>98.998299683675697</v>
      </c>
    </row>
    <row r="4" spans="1:6" x14ac:dyDescent="0.25">
      <c r="A4" t="s">
        <v>8</v>
      </c>
      <c r="B4" s="2">
        <f>Portfolio!$A$2</f>
        <v>45838</v>
      </c>
      <c r="C4" t="s">
        <v>6</v>
      </c>
      <c r="D4" s="14">
        <f>SUM(D2:D3)</f>
        <v>100</v>
      </c>
      <c r="E4" s="14">
        <f>SUM(E2:E3)</f>
        <v>100.00461213433354</v>
      </c>
      <c r="F4" s="14">
        <f>SUM(F2:F3)</f>
        <v>98.998299683675697</v>
      </c>
    </row>
    <row r="8" spans="1:6" x14ac:dyDescent="0.25">
      <c r="B8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4"/>
  <sheetViews>
    <sheetView topLeftCell="Q1" workbookViewId="0">
      <selection activeCell="AB3" sqref="AB3:AB4"/>
    </sheetView>
  </sheetViews>
  <sheetFormatPr defaultRowHeight="15" x14ac:dyDescent="0.25"/>
  <cols>
    <col min="1" max="1" width="8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5703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5703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5703125" bestFit="1" customWidth="1"/>
    <col min="24" max="24" width="16.285156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4.5703125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5703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5703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5703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5703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5703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bestFit="1" customWidth="1"/>
    <col min="71" max="71" width="13.85546875" bestFit="1" customWidth="1"/>
    <col min="72" max="72" width="20.85546875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3" t="s">
        <v>80</v>
      </c>
    </row>
    <row r="2" spans="1:72" x14ac:dyDescent="0.25">
      <c r="A2" s="4">
        <v>45838</v>
      </c>
      <c r="B2" s="5" t="s">
        <v>94</v>
      </c>
      <c r="C2" s="5" t="s">
        <v>95</v>
      </c>
      <c r="D2" s="5" t="s">
        <v>96</v>
      </c>
      <c r="E2" s="5" t="s">
        <v>102</v>
      </c>
      <c r="F2" s="5" t="s">
        <v>102</v>
      </c>
      <c r="G2" s="5" t="s">
        <v>103</v>
      </c>
      <c r="H2" s="5" t="s">
        <v>86</v>
      </c>
      <c r="I2" s="5" t="s">
        <v>87</v>
      </c>
      <c r="J2" s="5" t="s">
        <v>88</v>
      </c>
      <c r="K2" s="5" t="s">
        <v>88</v>
      </c>
      <c r="L2" s="6">
        <v>47847700000</v>
      </c>
      <c r="M2" s="6">
        <v>1</v>
      </c>
      <c r="N2" s="6"/>
      <c r="O2" s="6">
        <v>1</v>
      </c>
      <c r="P2" s="6" t="s">
        <v>89</v>
      </c>
      <c r="Q2" s="7">
        <v>0</v>
      </c>
      <c r="R2" s="8" t="s">
        <v>81</v>
      </c>
      <c r="S2" s="8" t="s">
        <v>81</v>
      </c>
      <c r="T2" s="6">
        <v>0.99985133971037299</v>
      </c>
      <c r="U2" s="6">
        <v>47840586947.059998</v>
      </c>
      <c r="V2" s="6">
        <v>47847700000</v>
      </c>
      <c r="W2" s="6">
        <v>47847700000</v>
      </c>
      <c r="X2" s="6">
        <v>47847700000</v>
      </c>
      <c r="Y2" s="9"/>
      <c r="Z2" s="9"/>
      <c r="AA2" s="6">
        <v>0</v>
      </c>
      <c r="AB2" s="7">
        <v>98.998299683675697</v>
      </c>
      <c r="AC2" s="7">
        <v>98.993710253834607</v>
      </c>
      <c r="AD2" s="6">
        <v>0</v>
      </c>
      <c r="AE2" s="6">
        <v>7113052.9400000004</v>
      </c>
      <c r="AF2" s="10">
        <v>45838</v>
      </c>
      <c r="AG2" s="5"/>
      <c r="AH2" s="11">
        <v>0</v>
      </c>
      <c r="AI2" s="10"/>
      <c r="AJ2" s="10">
        <v>45839</v>
      </c>
      <c r="AK2" s="10">
        <v>45839</v>
      </c>
      <c r="AL2" s="12">
        <v>1</v>
      </c>
      <c r="AM2" s="10">
        <v>45839</v>
      </c>
      <c r="AN2" s="5" t="s">
        <v>90</v>
      </c>
      <c r="AO2" s="5" t="s">
        <v>91</v>
      </c>
      <c r="AP2" s="12"/>
      <c r="AQ2" s="5"/>
      <c r="AR2" s="5" t="s">
        <v>92</v>
      </c>
      <c r="AS2" s="5"/>
      <c r="AT2" s="5"/>
      <c r="AU2" s="5"/>
      <c r="AV2" s="8"/>
      <c r="AW2" s="8"/>
      <c r="AX2" s="11"/>
      <c r="AY2" s="11"/>
      <c r="AZ2" s="11"/>
      <c r="BA2" s="11"/>
      <c r="BB2" s="12"/>
      <c r="BC2" s="12"/>
      <c r="BD2" s="5" t="s">
        <v>93</v>
      </c>
      <c r="BE2" s="8"/>
      <c r="BF2" s="11"/>
      <c r="BG2" s="11"/>
      <c r="BH2" s="6"/>
      <c r="BI2" s="6"/>
      <c r="BJ2" s="8">
        <v>0</v>
      </c>
      <c r="BK2" s="6">
        <v>0</v>
      </c>
      <c r="BL2" s="7">
        <v>0</v>
      </c>
      <c r="BM2" s="5" t="s">
        <v>83</v>
      </c>
      <c r="BN2" s="5" t="s">
        <v>84</v>
      </c>
      <c r="BO2" s="5" t="s">
        <v>85</v>
      </c>
      <c r="BP2" s="13">
        <v>1</v>
      </c>
      <c r="BQ2" s="5" t="s">
        <v>84</v>
      </c>
      <c r="BR2" s="6">
        <v>48331840196.129997</v>
      </c>
      <c r="BS2" s="6">
        <v>442350446</v>
      </c>
      <c r="BT2" s="6">
        <v>-2240703.8700027498</v>
      </c>
    </row>
    <row r="3" spans="1:72" x14ac:dyDescent="0.25">
      <c r="A3" s="4">
        <v>45838</v>
      </c>
      <c r="B3" s="5" t="s">
        <v>94</v>
      </c>
      <c r="C3" s="5" t="s">
        <v>95</v>
      </c>
      <c r="D3" s="5" t="s">
        <v>96</v>
      </c>
      <c r="E3" s="5" t="s">
        <v>104</v>
      </c>
      <c r="F3" s="5" t="s">
        <v>104</v>
      </c>
      <c r="G3" s="5" t="s">
        <v>105</v>
      </c>
      <c r="H3" s="5" t="s">
        <v>97</v>
      </c>
      <c r="I3" s="5" t="s">
        <v>98</v>
      </c>
      <c r="J3" s="5" t="s">
        <v>99</v>
      </c>
      <c r="K3" s="5" t="s">
        <v>99</v>
      </c>
      <c r="L3" s="6">
        <v>2375000</v>
      </c>
      <c r="M3" s="6">
        <v>100</v>
      </c>
      <c r="N3" s="6">
        <v>99.642899999999997</v>
      </c>
      <c r="O3" s="6">
        <v>99.666799999999995</v>
      </c>
      <c r="P3" s="6">
        <v>2.38999999999976E-2</v>
      </c>
      <c r="Q3" s="7">
        <v>2.3985652766025101E-2</v>
      </c>
      <c r="R3" s="8">
        <v>5.45</v>
      </c>
      <c r="S3" s="8">
        <v>5.3053999999999997</v>
      </c>
      <c r="T3" s="6">
        <v>99.584599999999995</v>
      </c>
      <c r="U3" s="6">
        <v>236513425</v>
      </c>
      <c r="V3" s="6">
        <v>236717544.38</v>
      </c>
      <c r="W3" s="6">
        <v>236708650</v>
      </c>
      <c r="X3" s="6">
        <v>237500000</v>
      </c>
      <c r="Y3" s="9"/>
      <c r="Z3" s="9"/>
      <c r="AA3" s="6">
        <v>-8894.3799999999992</v>
      </c>
      <c r="AB3" s="7">
        <v>0.48975716430295102</v>
      </c>
      <c r="AC3" s="7">
        <v>0.48973445981053099</v>
      </c>
      <c r="AD3" s="6">
        <v>0</v>
      </c>
      <c r="AE3" s="6">
        <v>204119.38</v>
      </c>
      <c r="AF3" s="10">
        <v>45838</v>
      </c>
      <c r="AG3" s="5" t="s">
        <v>100</v>
      </c>
      <c r="AH3" s="11">
        <v>0</v>
      </c>
      <c r="AI3" s="10"/>
      <c r="AJ3" s="10">
        <v>45862</v>
      </c>
      <c r="AK3" s="10">
        <v>45862</v>
      </c>
      <c r="AL3" s="12">
        <v>24</v>
      </c>
      <c r="AM3" s="10">
        <v>45862</v>
      </c>
      <c r="AN3" s="5" t="s">
        <v>90</v>
      </c>
      <c r="AO3" s="5" t="s">
        <v>82</v>
      </c>
      <c r="AP3" s="12"/>
      <c r="AQ3" s="5"/>
      <c r="AR3" s="5" t="s">
        <v>101</v>
      </c>
      <c r="AS3" s="5"/>
      <c r="AT3" s="5" t="s">
        <v>100</v>
      </c>
      <c r="AU3" s="5" t="s">
        <v>100</v>
      </c>
      <c r="AV3" s="8">
        <v>5.35</v>
      </c>
      <c r="AW3" s="8">
        <v>5.26</v>
      </c>
      <c r="AX3" s="11">
        <v>99.664000000000001</v>
      </c>
      <c r="AY3" s="11">
        <v>99.669600000000003</v>
      </c>
      <c r="AZ3" s="11"/>
      <c r="BA3" s="11"/>
      <c r="BB3" s="12"/>
      <c r="BC3" s="12"/>
      <c r="BD3" s="5" t="s">
        <v>93</v>
      </c>
      <c r="BE3" s="8">
        <v>5.3053999999999997</v>
      </c>
      <c r="BF3" s="11"/>
      <c r="BG3" s="11"/>
      <c r="BH3" s="6">
        <v>99.666799999999995</v>
      </c>
      <c r="BI3" s="6">
        <v>-5.6000000000011596E-3</v>
      </c>
      <c r="BJ3" s="8">
        <v>-5.6188794349024303E-3</v>
      </c>
      <c r="BK3" s="6">
        <v>0</v>
      </c>
      <c r="BL3" s="7">
        <v>0</v>
      </c>
      <c r="BM3" s="5" t="s">
        <v>83</v>
      </c>
      <c r="BN3" s="5" t="s">
        <v>84</v>
      </c>
      <c r="BO3" s="5" t="s">
        <v>85</v>
      </c>
      <c r="BP3" s="13">
        <v>1</v>
      </c>
      <c r="BQ3" s="5" t="s">
        <v>84</v>
      </c>
      <c r="BR3" s="6">
        <v>48331840196.129997</v>
      </c>
      <c r="BS3" s="6">
        <v>442350446</v>
      </c>
      <c r="BT3" s="6">
        <v>-2240703.8700027498</v>
      </c>
    </row>
    <row r="4" spans="1:72" x14ac:dyDescent="0.25">
      <c r="A4" s="4">
        <v>45838</v>
      </c>
      <c r="B4" s="5" t="s">
        <v>94</v>
      </c>
      <c r="C4" s="5" t="s">
        <v>95</v>
      </c>
      <c r="D4" s="5" t="s">
        <v>96</v>
      </c>
      <c r="E4" s="5" t="s">
        <v>106</v>
      </c>
      <c r="F4" s="5" t="s">
        <v>106</v>
      </c>
      <c r="G4" s="5" t="s">
        <v>107</v>
      </c>
      <c r="H4" s="5" t="s">
        <v>97</v>
      </c>
      <c r="I4" s="5" t="s">
        <v>98</v>
      </c>
      <c r="J4" s="5" t="s">
        <v>99</v>
      </c>
      <c r="K4" s="5" t="s">
        <v>99</v>
      </c>
      <c r="L4" s="6">
        <v>2500000</v>
      </c>
      <c r="M4" s="6">
        <v>100</v>
      </c>
      <c r="N4" s="6">
        <v>99.846699999999998</v>
      </c>
      <c r="O4" s="6">
        <v>99.868899999999996</v>
      </c>
      <c r="P4" s="6">
        <v>2.22000000000122E-2</v>
      </c>
      <c r="Q4" s="7">
        <v>2.22340848520905E-2</v>
      </c>
      <c r="R4" s="8">
        <v>5.6040000000000001</v>
      </c>
      <c r="S4" s="8">
        <v>5.3238000000000003</v>
      </c>
      <c r="T4" s="6">
        <v>99.597399999999993</v>
      </c>
      <c r="U4" s="6">
        <v>248993500</v>
      </c>
      <c r="V4" s="6">
        <v>249676482.5</v>
      </c>
      <c r="W4" s="6">
        <v>249672250</v>
      </c>
      <c r="X4" s="6">
        <v>250000000</v>
      </c>
      <c r="AA4" s="6">
        <v>-4232.5</v>
      </c>
      <c r="AB4" s="7">
        <v>0.51657923428289299</v>
      </c>
      <c r="AC4" s="7">
        <v>0.51655528635489201</v>
      </c>
      <c r="AD4">
        <v>0</v>
      </c>
      <c r="AE4" s="6">
        <v>682982.5</v>
      </c>
      <c r="AF4" s="10">
        <v>45838</v>
      </c>
      <c r="AG4" s="5" t="s">
        <v>100</v>
      </c>
      <c r="AH4" s="11">
        <v>0</v>
      </c>
      <c r="AJ4" s="10">
        <v>45848</v>
      </c>
      <c r="AK4" s="10">
        <v>45848</v>
      </c>
      <c r="AL4" s="12">
        <v>10</v>
      </c>
      <c r="AM4" s="10">
        <v>45848</v>
      </c>
      <c r="AN4" s="5" t="s">
        <v>90</v>
      </c>
      <c r="AO4" s="5" t="s">
        <v>82</v>
      </c>
      <c r="AR4" s="5" t="s">
        <v>101</v>
      </c>
      <c r="AS4" s="5"/>
      <c r="AT4" s="5" t="s">
        <v>100</v>
      </c>
      <c r="AU4" s="5" t="s">
        <v>100</v>
      </c>
      <c r="AV4">
        <v>5.35</v>
      </c>
      <c r="AW4">
        <v>5.3</v>
      </c>
      <c r="AX4">
        <v>99.868300000000005</v>
      </c>
      <c r="AY4">
        <v>99.869500000000002</v>
      </c>
      <c r="BD4" t="s">
        <v>93</v>
      </c>
      <c r="BE4">
        <v>5.3238000000000003</v>
      </c>
      <c r="BH4">
        <v>99.868899999999996</v>
      </c>
      <c r="BI4">
        <v>-1.1999999999972001E-3</v>
      </c>
      <c r="BJ4">
        <v>-1.2015824841288001E-3</v>
      </c>
      <c r="BK4">
        <v>0</v>
      </c>
      <c r="BL4">
        <v>0</v>
      </c>
      <c r="BM4" t="s">
        <v>83</v>
      </c>
      <c r="BN4" t="s">
        <v>84</v>
      </c>
      <c r="BO4" t="s">
        <v>85</v>
      </c>
      <c r="BP4">
        <v>1</v>
      </c>
      <c r="BQ4" t="s">
        <v>84</v>
      </c>
      <c r="BR4">
        <v>48331840196.129997</v>
      </c>
      <c r="BS4">
        <v>442350446</v>
      </c>
      <c r="BT4">
        <v>-2240703.8700027498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Shyam Agarwal</cp:lastModifiedBy>
  <dcterms:created xsi:type="dcterms:W3CDTF">2025-04-01T06:16:29Z</dcterms:created>
  <dcterms:modified xsi:type="dcterms:W3CDTF">2025-07-02T05:48:24Z</dcterms:modified>
</cp:coreProperties>
</file>